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6120" yWindow="375" windowWidth="23280" windowHeight="15900"/>
  </bookViews>
  <sheets>
    <sheet name="Total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D26" i="3"/>
  <c r="D25" i="3"/>
  <c r="D27" i="3"/>
  <c r="B26" i="3"/>
  <c r="C24" i="3"/>
  <c r="C14" i="3"/>
  <c r="D14" i="3"/>
  <c r="D24" i="3"/>
  <c r="B24" i="3"/>
  <c r="B25" i="3"/>
  <c r="B14" i="3"/>
  <c r="C26" i="3"/>
  <c r="C27" i="3"/>
  <c r="C25" i="3"/>
</calcChain>
</file>

<file path=xl/sharedStrings.xml><?xml version="1.0" encoding="utf-8"?>
<sst xmlns="http://schemas.openxmlformats.org/spreadsheetml/2006/main" count="27" uniqueCount="18">
  <si>
    <t>OUTER GARMENTS</t>
  </si>
  <si>
    <t>Assortment</t>
  </si>
  <si>
    <t>%</t>
  </si>
  <si>
    <t>Shirts</t>
  </si>
  <si>
    <t>T-shirts</t>
  </si>
  <si>
    <t>Skirts</t>
  </si>
  <si>
    <t>Trousers, Jeans</t>
  </si>
  <si>
    <t>Knitwear</t>
  </si>
  <si>
    <t>Dress</t>
  </si>
  <si>
    <t>Accessories</t>
  </si>
  <si>
    <t>Total textil</t>
  </si>
  <si>
    <t>Total complementos</t>
  </si>
  <si>
    <t>Total</t>
  </si>
  <si>
    <t>Under/Nightwear</t>
  </si>
  <si>
    <t>WOMAN</t>
  </si>
  <si>
    <t>MAN</t>
  </si>
  <si>
    <t>Desigual AW 17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</si>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</sst>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</font>
    <font>
      <sz val="14"/>
      <color theme="1"/>
      <name val="Calibri"/>
    </font>
    <font>
      <b/>
      <sz val="16"/>
      <color theme="1"/>
      <name val="Calibri"/>
    </font>
    <font>
      <sz val="16"/>
      <color theme="1"/>
      <name val="Calibri"/>
    </font>
    <font>
      <b/>
      <sz val="16"/>
      <name val="Calibri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81F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6" xfId="0" applyFont="1" applyBorder="1"/>
    <xf numFmtId="1" fontId="2" fillId="0" borderId="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7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8" xfId="0" applyFont="1" applyBorder="1"/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/>
    <xf numFmtId="1" fontId="3" fillId="6" borderId="5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3" fillId="6" borderId="1" xfId="0" applyFont="1" applyFill="1" applyBorder="1"/>
    <xf numFmtId="1" fontId="3" fillId="6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8"/>
  <sheetViews>
    <sheetView tabSelected="1" zoomScale="85" zoomScaleNormal="85" zoomScalePageLayoutView="85" workbookViewId="0">
      <selection activeCell="A2" sqref="A2:D2"/>
    </sheetView>
  </sheetViews>
  <sheetFormatPr defaultColWidth="9.140625" defaultRowHeight="15" x14ac:dyDescent="0.25"/>
  <cols>
    <col min="1" max="1" width="21.140625" bestFit="1" customWidth="1"/>
    <col min="2" max="2" width="16.42578125" customWidth="1"/>
    <col min="3" max="3" width="9.42578125" hidden="1" customWidth="1"/>
    <col min="4" max="4" width="16.42578125" style="1" customWidth="1"/>
    <col min="5" max="8" width="11.7109375" style="4" customWidth="1"/>
    <col min="9" max="9" width="14.85546875" style="1" customWidth="1"/>
    <col min="10" max="10" width="17.85546875" customWidth="1"/>
    <col min="11" max="11" width="16" style="1" customWidth="1"/>
    <col min="12" max="12" width="18" style="1" customWidth="1"/>
    <col min="13" max="13" width="3.85546875" customWidth="1"/>
    <col min="14" max="14" width="12.140625" style="4" customWidth="1"/>
    <col min="16" max="17" width="9.140625" style="3"/>
    <col min="19" max="19" width="9.140625" style="2"/>
  </cols>
  <sheetData>
    <row r="1" spans="1:19" s="5" customFormat="1" ht="18.75" x14ac:dyDescent="0.3">
      <c r="B1" s="6"/>
      <c r="C1" s="6"/>
      <c r="D1" s="7"/>
      <c r="E1" s="8"/>
      <c r="F1" s="8"/>
      <c r="G1" s="8"/>
      <c r="H1" s="8"/>
      <c r="I1" s="9"/>
      <c r="K1" s="9"/>
      <c r="L1" s="9"/>
      <c r="N1" s="8"/>
      <c r="P1" s="10"/>
      <c r="Q1" s="10"/>
      <c r="S1" s="11"/>
    </row>
    <row r="2" spans="1:19" s="5" customFormat="1" ht="21" x14ac:dyDescent="0.35">
      <c r="A2" s="47" t="s">
        <v>16</v>
      </c>
      <c r="B2" s="47"/>
      <c r="C2" s="47"/>
      <c r="D2" s="47"/>
      <c r="E2" s="8"/>
      <c r="F2" s="8"/>
      <c r="G2" s="8"/>
      <c r="H2" s="8"/>
      <c r="I2" s="9"/>
      <c r="K2" s="9"/>
      <c r="L2" s="9"/>
      <c r="N2" s="8"/>
      <c r="P2" s="10"/>
      <c r="Q2" s="10"/>
      <c r="S2" s="11"/>
    </row>
    <row r="3" spans="1:19" s="5" customFormat="1" ht="18.75" x14ac:dyDescent="0.3">
      <c r="A3" s="31"/>
      <c r="B3" s="42"/>
      <c r="C3" s="42"/>
      <c r="D3" s="42"/>
      <c r="E3" s="8"/>
      <c r="F3" s="8"/>
      <c r="G3" s="8"/>
      <c r="H3" s="8"/>
      <c r="I3" s="9"/>
      <c r="K3" s="9"/>
      <c r="L3" s="9"/>
      <c r="N3" s="8"/>
      <c r="P3" s="10"/>
      <c r="Q3" s="10"/>
      <c r="S3" s="11"/>
    </row>
    <row r="4" spans="1:19" s="5" customFormat="1" ht="21" x14ac:dyDescent="0.3">
      <c r="A4" s="43" t="s">
        <v>14</v>
      </c>
      <c r="B4" s="43"/>
      <c r="C4" s="43"/>
      <c r="D4" s="44"/>
      <c r="E4" s="8"/>
      <c r="F4" s="8"/>
      <c r="G4" s="8"/>
      <c r="H4" s="8"/>
      <c r="I4" s="9"/>
      <c r="K4" s="9"/>
      <c r="L4" s="9"/>
      <c r="N4" s="8"/>
      <c r="P4" s="10"/>
      <c r="Q4" s="10"/>
      <c r="S4" s="11"/>
    </row>
    <row r="5" spans="1:19" s="5" customFormat="1" ht="38.1" customHeight="1" x14ac:dyDescent="0.3">
      <c r="A5" s="33" t="s">
        <v>1</v>
      </c>
      <c r="B5" s="34" t="s">
        <v>17</v>
      </c>
      <c r="C5" s="34"/>
      <c r="D5" s="35" t="s">
        <v>2</v>
      </c>
      <c r="E5" s="8"/>
      <c r="F5" s="8"/>
      <c r="G5" s="8"/>
      <c r="H5" s="8"/>
      <c r="I5" s="9"/>
      <c r="K5" s="9"/>
      <c r="L5" s="9"/>
      <c r="N5" s="8"/>
      <c r="P5" s="10"/>
      <c r="Q5" s="10"/>
      <c r="S5" s="11"/>
    </row>
    <row r="6" spans="1:19" s="5" customFormat="1" ht="18.75" x14ac:dyDescent="0.3">
      <c r="A6" s="12" t="s">
        <v>3</v>
      </c>
      <c r="B6" s="13">
        <f>C6/100*D6</f>
        <v>0</v>
      </c>
      <c r="C6" s="14">
        <f t="shared" ref="C6:C14" si="0">$B$27</f>
        <v>6200</v>
      </c>
      <c r="D6" s="15">
        <v>0</v>
      </c>
      <c r="E6" s="8"/>
      <c r="F6" s="8"/>
      <c r="G6" s="8"/>
      <c r="H6" s="8"/>
      <c r="I6" s="9"/>
      <c r="K6" s="9"/>
      <c r="L6" s="9"/>
      <c r="N6" s="8"/>
      <c r="P6" s="10"/>
      <c r="Q6" s="10"/>
      <c r="S6" s="11"/>
    </row>
    <row r="7" spans="1:19" s="5" customFormat="1" ht="18.75" x14ac:dyDescent="0.3">
      <c r="A7" s="16" t="s">
        <v>4</v>
      </c>
      <c r="B7" s="17">
        <f t="shared" ref="B7:B13" si="1">C7/100*D7</f>
        <v>595.4</v>
      </c>
      <c r="C7" s="14">
        <f t="shared" si="0"/>
        <v>6200</v>
      </c>
      <c r="D7" s="15">
        <v>9.6032258064516132</v>
      </c>
      <c r="E7" s="8"/>
      <c r="F7" s="8"/>
      <c r="G7" s="8"/>
      <c r="H7" s="8"/>
      <c r="I7" s="9"/>
      <c r="K7" s="9"/>
      <c r="L7" s="9"/>
      <c r="N7" s="8"/>
      <c r="P7" s="10"/>
      <c r="Q7" s="10"/>
      <c r="S7" s="11"/>
    </row>
    <row r="8" spans="1:19" s="5" customFormat="1" ht="18.75" x14ac:dyDescent="0.3">
      <c r="A8" s="16" t="s">
        <v>0</v>
      </c>
      <c r="B8" s="17">
        <f t="shared" si="1"/>
        <v>120</v>
      </c>
      <c r="C8" s="14">
        <f t="shared" si="0"/>
        <v>6200</v>
      </c>
      <c r="D8" s="15">
        <v>1.935483870967742</v>
      </c>
      <c r="E8" s="8"/>
      <c r="F8" s="8"/>
      <c r="G8" s="8"/>
      <c r="H8" s="8"/>
      <c r="I8" s="9"/>
      <c r="K8" s="9"/>
      <c r="L8" s="9"/>
      <c r="N8" s="8"/>
      <c r="P8" s="10"/>
      <c r="Q8" s="10"/>
      <c r="S8" s="11"/>
    </row>
    <row r="9" spans="1:19" s="5" customFormat="1" ht="18.75" x14ac:dyDescent="0.3">
      <c r="A9" s="16" t="s">
        <v>5</v>
      </c>
      <c r="B9" s="17">
        <f t="shared" si="1"/>
        <v>140</v>
      </c>
      <c r="C9" s="14">
        <f t="shared" si="0"/>
        <v>6200</v>
      </c>
      <c r="D9" s="15">
        <v>2.258064516129032</v>
      </c>
      <c r="E9" s="8"/>
      <c r="F9" s="8"/>
      <c r="G9" s="8"/>
      <c r="H9" s="8"/>
      <c r="I9" s="9"/>
      <c r="K9" s="9"/>
      <c r="L9" s="9"/>
      <c r="N9" s="8"/>
      <c r="P9" s="10"/>
      <c r="Q9" s="10"/>
      <c r="S9" s="11"/>
    </row>
    <row r="10" spans="1:19" s="5" customFormat="1" ht="18.75" x14ac:dyDescent="0.3">
      <c r="A10" s="16" t="s">
        <v>6</v>
      </c>
      <c r="B10" s="17">
        <f t="shared" si="1"/>
        <v>140</v>
      </c>
      <c r="C10" s="14">
        <f t="shared" si="0"/>
        <v>6200</v>
      </c>
      <c r="D10" s="15">
        <v>2.258064516129032</v>
      </c>
      <c r="E10" s="8"/>
      <c r="F10" s="8"/>
      <c r="G10" s="8"/>
      <c r="H10" s="8"/>
      <c r="I10" s="9"/>
      <c r="K10" s="9"/>
      <c r="L10" s="9"/>
      <c r="N10" s="8"/>
      <c r="P10" s="10"/>
      <c r="Q10" s="10"/>
      <c r="S10" s="11"/>
    </row>
    <row r="11" spans="1:19" s="5" customFormat="1" ht="18.75" x14ac:dyDescent="0.3">
      <c r="A11" s="16" t="s">
        <v>7</v>
      </c>
      <c r="B11" s="17">
        <f t="shared" si="1"/>
        <v>220</v>
      </c>
      <c r="C11" s="14">
        <f t="shared" si="0"/>
        <v>6200</v>
      </c>
      <c r="D11" s="15">
        <v>3.5483870967741935</v>
      </c>
      <c r="E11" s="8"/>
      <c r="F11" s="8"/>
      <c r="G11" s="8"/>
      <c r="H11" s="8"/>
      <c r="I11" s="9"/>
      <c r="K11" s="9"/>
      <c r="L11" s="9"/>
      <c r="N11" s="8"/>
      <c r="P11" s="10"/>
      <c r="Q11" s="10"/>
      <c r="S11" s="11"/>
    </row>
    <row r="12" spans="1:19" s="5" customFormat="1" ht="18.75" x14ac:dyDescent="0.3">
      <c r="A12" s="16" t="s">
        <v>8</v>
      </c>
      <c r="B12" s="17">
        <f t="shared" si="1"/>
        <v>780</v>
      </c>
      <c r="C12" s="14">
        <f t="shared" si="0"/>
        <v>6200</v>
      </c>
      <c r="D12" s="15">
        <v>12.580645161290322</v>
      </c>
      <c r="E12" s="8"/>
      <c r="F12" s="8"/>
      <c r="G12" s="8"/>
      <c r="H12" s="8"/>
      <c r="I12" s="9"/>
      <c r="K12" s="9"/>
      <c r="L12" s="9"/>
      <c r="N12" s="8"/>
      <c r="P12" s="10"/>
      <c r="Q12" s="10"/>
      <c r="S12" s="11"/>
    </row>
    <row r="13" spans="1:19" s="5" customFormat="1" ht="18.75" x14ac:dyDescent="0.3">
      <c r="A13" s="16" t="s">
        <v>9</v>
      </c>
      <c r="B13" s="18">
        <f t="shared" si="1"/>
        <v>4.6000000000000005</v>
      </c>
      <c r="C13" s="14">
        <f t="shared" si="0"/>
        <v>6200</v>
      </c>
      <c r="D13" s="15">
        <v>7.4193548387096783E-2</v>
      </c>
      <c r="E13" s="8"/>
      <c r="F13" s="8"/>
      <c r="G13" s="8"/>
      <c r="H13" s="8"/>
      <c r="I13" s="9"/>
      <c r="K13" s="9"/>
      <c r="L13" s="9"/>
      <c r="N13" s="8"/>
      <c r="P13" s="10"/>
      <c r="Q13" s="10"/>
      <c r="S13" s="11"/>
    </row>
    <row r="14" spans="1:19" s="5" customFormat="1" ht="18.75" x14ac:dyDescent="0.3">
      <c r="A14" s="19"/>
      <c r="B14" s="20">
        <f>SUM(B6:B13)</f>
        <v>2000</v>
      </c>
      <c r="C14" s="21">
        <f t="shared" si="0"/>
        <v>6200</v>
      </c>
      <c r="D14" s="22">
        <f>SUM(D6:D13)</f>
        <v>32.258064516129025</v>
      </c>
      <c r="E14" s="8"/>
      <c r="F14" s="8"/>
      <c r="G14" s="8"/>
      <c r="H14" s="8"/>
      <c r="I14" s="9"/>
      <c r="K14" s="9"/>
      <c r="L14" s="9"/>
      <c r="N14" s="8"/>
      <c r="P14" s="10"/>
      <c r="Q14" s="10"/>
      <c r="S14" s="11"/>
    </row>
    <row r="15" spans="1:19" s="5" customFormat="1" ht="21" x14ac:dyDescent="0.3">
      <c r="A15" s="45" t="s">
        <v>15</v>
      </c>
      <c r="B15" s="45"/>
      <c r="C15" s="45"/>
      <c r="D15" s="46"/>
      <c r="E15" s="8"/>
      <c r="F15" s="8"/>
      <c r="G15" s="8"/>
      <c r="H15" s="8"/>
      <c r="I15" s="9"/>
      <c r="K15" s="9"/>
      <c r="L15" s="9"/>
      <c r="N15" s="8"/>
      <c r="P15" s="10"/>
      <c r="Q15" s="10"/>
      <c r="S15" s="11"/>
    </row>
    <row r="16" spans="1:19" s="5" customFormat="1" ht="33.950000000000003" customHeight="1" x14ac:dyDescent="0.3">
      <c r="A16" s="23" t="s">
        <v>1</v>
      </c>
      <c r="B16" s="24" t="s">
        <v>17</v>
      </c>
      <c r="C16" s="24"/>
      <c r="D16" s="25" t="s">
        <v>2</v>
      </c>
      <c r="E16" s="8"/>
      <c r="F16" s="8"/>
      <c r="G16" s="8"/>
      <c r="H16" s="8"/>
      <c r="I16" s="9"/>
      <c r="K16" s="9"/>
      <c r="L16" s="9"/>
      <c r="N16" s="8"/>
      <c r="P16" s="10"/>
      <c r="Q16" s="10"/>
      <c r="S16" s="11"/>
    </row>
    <row r="17" spans="1:19" s="5" customFormat="1" ht="18.75" x14ac:dyDescent="0.3">
      <c r="A17" s="12" t="s">
        <v>3</v>
      </c>
      <c r="B17" s="13">
        <f t="shared" ref="B17:B23" si="2">C17/100*D17</f>
        <v>1050</v>
      </c>
      <c r="C17" s="14">
        <f t="shared" ref="C17:C24" si="3">$B$27</f>
        <v>6200</v>
      </c>
      <c r="D17" s="15">
        <v>16.93548387096774</v>
      </c>
      <c r="E17" s="8"/>
      <c r="F17" s="8"/>
      <c r="G17" s="8"/>
      <c r="H17" s="8"/>
      <c r="I17" s="9"/>
      <c r="K17" s="9"/>
      <c r="L17" s="9"/>
      <c r="N17" s="8"/>
      <c r="P17" s="10"/>
      <c r="Q17" s="10"/>
      <c r="S17" s="11"/>
    </row>
    <row r="18" spans="1:19" s="5" customFormat="1" ht="18.75" x14ac:dyDescent="0.3">
      <c r="A18" s="16" t="s">
        <v>4</v>
      </c>
      <c r="B18" s="17">
        <f t="shared" si="2"/>
        <v>1512</v>
      </c>
      <c r="C18" s="14">
        <f t="shared" si="3"/>
        <v>6200</v>
      </c>
      <c r="D18" s="15">
        <v>24.387096774193548</v>
      </c>
      <c r="E18" s="8"/>
      <c r="F18" s="8"/>
      <c r="G18" s="8"/>
      <c r="H18" s="8"/>
      <c r="I18" s="9"/>
      <c r="K18" s="9"/>
      <c r="L18" s="9"/>
      <c r="N18" s="8"/>
      <c r="P18" s="10"/>
      <c r="Q18" s="10"/>
      <c r="S18" s="11"/>
    </row>
    <row r="19" spans="1:19" s="5" customFormat="1" ht="18.75" x14ac:dyDescent="0.3">
      <c r="A19" s="16" t="s">
        <v>0</v>
      </c>
      <c r="B19" s="17">
        <f t="shared" si="2"/>
        <v>546</v>
      </c>
      <c r="C19" s="14">
        <f t="shared" si="3"/>
        <v>6200</v>
      </c>
      <c r="D19" s="15">
        <v>8.806451612903226</v>
      </c>
      <c r="E19" s="8"/>
      <c r="F19" s="8"/>
      <c r="G19" s="8"/>
      <c r="H19" s="8"/>
      <c r="I19" s="9"/>
      <c r="K19" s="9"/>
      <c r="L19" s="9"/>
      <c r="N19" s="8"/>
      <c r="P19" s="10"/>
      <c r="Q19" s="10"/>
      <c r="S19" s="11"/>
    </row>
    <row r="20" spans="1:19" s="5" customFormat="1" ht="18.75" x14ac:dyDescent="0.3">
      <c r="A20" s="16" t="s">
        <v>6</v>
      </c>
      <c r="B20" s="17">
        <f t="shared" si="2"/>
        <v>252</v>
      </c>
      <c r="C20" s="14">
        <f t="shared" si="3"/>
        <v>6200</v>
      </c>
      <c r="D20" s="15">
        <v>4.064516129032258</v>
      </c>
      <c r="E20" s="8"/>
      <c r="F20" s="8"/>
      <c r="G20" s="8"/>
      <c r="H20" s="8"/>
      <c r="I20" s="9"/>
      <c r="K20" s="9"/>
      <c r="L20" s="9"/>
      <c r="N20" s="8"/>
      <c r="P20" s="10"/>
      <c r="Q20" s="10"/>
      <c r="S20" s="11"/>
    </row>
    <row r="21" spans="1:19" s="5" customFormat="1" ht="18.75" x14ac:dyDescent="0.3">
      <c r="A21" s="16" t="s">
        <v>7</v>
      </c>
      <c r="B21" s="17">
        <f t="shared" si="2"/>
        <v>714</v>
      </c>
      <c r="C21" s="14">
        <f t="shared" si="3"/>
        <v>6200</v>
      </c>
      <c r="D21" s="15">
        <v>11.516129032258064</v>
      </c>
      <c r="E21" s="8"/>
      <c r="F21" s="8"/>
      <c r="G21" s="8"/>
      <c r="H21" s="8"/>
      <c r="I21" s="9"/>
      <c r="K21" s="9"/>
      <c r="L21" s="9"/>
      <c r="N21" s="8"/>
      <c r="P21" s="10"/>
      <c r="Q21" s="10"/>
      <c r="S21" s="11"/>
    </row>
    <row r="22" spans="1:19" s="5" customFormat="1" ht="18.75" x14ac:dyDescent="0.3">
      <c r="A22" s="16" t="s">
        <v>13</v>
      </c>
      <c r="B22" s="17">
        <f t="shared" si="2"/>
        <v>126</v>
      </c>
      <c r="C22" s="14">
        <f t="shared" si="3"/>
        <v>6200</v>
      </c>
      <c r="D22" s="15">
        <v>2.032258064516129</v>
      </c>
      <c r="E22" s="8"/>
      <c r="F22" s="8"/>
      <c r="G22" s="8"/>
      <c r="H22" s="8"/>
      <c r="I22" s="9"/>
      <c r="K22" s="9"/>
      <c r="L22" s="9"/>
      <c r="N22" s="8"/>
      <c r="P22" s="10"/>
      <c r="Q22" s="10"/>
      <c r="S22" s="11"/>
    </row>
    <row r="23" spans="1:19" s="5" customFormat="1" ht="18.75" x14ac:dyDescent="0.3">
      <c r="A23" s="16" t="s">
        <v>9</v>
      </c>
      <c r="B23" s="17">
        <f t="shared" si="2"/>
        <v>0</v>
      </c>
      <c r="C23" s="14">
        <f t="shared" si="3"/>
        <v>6200</v>
      </c>
      <c r="D23" s="15">
        <v>0</v>
      </c>
      <c r="E23" s="8"/>
      <c r="F23" s="8"/>
      <c r="G23" s="8"/>
      <c r="H23" s="8"/>
      <c r="I23" s="9"/>
      <c r="K23" s="9"/>
      <c r="L23" s="9"/>
      <c r="N23" s="8"/>
      <c r="P23" s="10"/>
      <c r="Q23" s="10"/>
      <c r="S23" s="11"/>
    </row>
    <row r="24" spans="1:19" s="5" customFormat="1" ht="18.75" x14ac:dyDescent="0.3">
      <c r="A24" s="16"/>
      <c r="B24" s="20">
        <f>SUM(B17:B23)</f>
        <v>4200</v>
      </c>
      <c r="C24" s="14">
        <f t="shared" si="3"/>
        <v>6200</v>
      </c>
      <c r="D24" s="22">
        <f>SUM(D17:D23)</f>
        <v>67.741935483870961</v>
      </c>
      <c r="E24" s="8"/>
      <c r="F24" s="8"/>
      <c r="G24" s="8"/>
      <c r="H24" s="8"/>
      <c r="I24" s="9"/>
      <c r="K24" s="9"/>
      <c r="L24" s="9"/>
      <c r="N24" s="8"/>
      <c r="P24" s="10"/>
      <c r="Q24" s="10"/>
      <c r="S24" s="11"/>
    </row>
    <row r="25" spans="1:19" s="28" customFormat="1" ht="21" x14ac:dyDescent="0.35">
      <c r="A25" s="36" t="s">
        <v>10</v>
      </c>
      <c r="B25" s="37">
        <f>B6+B7+B8+B9+B10+B11+B12+B17+B18+B19+B20+B21+B22</f>
        <v>6195.4</v>
      </c>
      <c r="C25" s="38" t="e">
        <f>#REF!</f>
        <v>#REF!</v>
      </c>
      <c r="D25" s="39">
        <f>D6+D7+D8+D9+D10+D11+D12+D17+D18+D19+D20+D21+D22</f>
        <v>99.9258064516129</v>
      </c>
      <c r="E25" s="26"/>
      <c r="F25" s="26"/>
      <c r="G25" s="26"/>
      <c r="H25" s="26"/>
      <c r="I25" s="27"/>
      <c r="K25" s="27"/>
      <c r="L25" s="27"/>
      <c r="N25" s="26"/>
      <c r="P25" s="29"/>
      <c r="Q25" s="29"/>
      <c r="S25" s="30"/>
    </row>
    <row r="26" spans="1:19" s="28" customFormat="1" ht="21" x14ac:dyDescent="0.35">
      <c r="A26" s="40" t="s">
        <v>11</v>
      </c>
      <c r="B26" s="37">
        <f>+B13+B23</f>
        <v>4.6000000000000005</v>
      </c>
      <c r="C26" s="38" t="e">
        <f>#REF!</f>
        <v>#REF!</v>
      </c>
      <c r="D26" s="39">
        <f>+D13+D23</f>
        <v>7.4193548387096783E-2</v>
      </c>
      <c r="E26" s="26"/>
      <c r="F26" s="26"/>
      <c r="G26" s="26"/>
      <c r="H26" s="26"/>
      <c r="I26" s="27"/>
      <c r="K26" s="27"/>
      <c r="L26" s="27"/>
      <c r="N26" s="26"/>
      <c r="P26" s="29"/>
      <c r="Q26" s="29"/>
      <c r="S26" s="30"/>
    </row>
    <row r="27" spans="1:19" s="28" customFormat="1" ht="21" x14ac:dyDescent="0.35">
      <c r="A27" s="40" t="s">
        <v>12</v>
      </c>
      <c r="B27" s="41">
        <v>6200</v>
      </c>
      <c r="C27" s="38" t="e">
        <f>#REF!</f>
        <v>#REF!</v>
      </c>
      <c r="D27" s="39">
        <f>SUM(D25:D26)</f>
        <v>100</v>
      </c>
      <c r="E27" s="26"/>
      <c r="F27" s="26"/>
      <c r="G27" s="26"/>
      <c r="H27" s="26"/>
      <c r="I27" s="27"/>
      <c r="K27" s="27"/>
      <c r="L27" s="27"/>
      <c r="N27" s="26"/>
      <c r="P27" s="29"/>
      <c r="Q27" s="29"/>
      <c r="S27" s="30"/>
    </row>
    <row r="28" spans="1:19" s="5" customFormat="1" ht="18.75" x14ac:dyDescent="0.3">
      <c r="A28" s="31"/>
      <c r="B28" s="31"/>
      <c r="C28" s="31"/>
      <c r="D28" s="32"/>
      <c r="E28" s="8"/>
      <c r="F28" s="8"/>
      <c r="G28" s="8"/>
      <c r="H28" s="8"/>
      <c r="I28" s="9"/>
      <c r="K28" s="9"/>
      <c r="L28" s="9"/>
      <c r="N28" s="8"/>
      <c r="P28" s="10"/>
      <c r="Q28" s="10"/>
      <c r="S28" s="11"/>
    </row>
  </sheetData>
  <mergeCells count="4">
    <mergeCell ref="B3:D3"/>
    <mergeCell ref="A4:D4"/>
    <mergeCell ref="A15:D15"/>
    <mergeCell ref="A2:D2"/>
  </mergeCells>
  <pageMargins left="1.1000000000000001" right="0.70866141732283505" top="0.46" bottom="0.47244094488188998" header="0.31496062992126" footer="0.31496062992126"/>
  <pageSetup paperSize="9" scale="8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2018-09-24T14:15:55Z</dcterms:modified>
</cp:coreProperties>
</file>